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<sst xmlns="http://schemas.openxmlformats.org/spreadsheetml/2006/main" count="116" uniqueCount="57">
  <si>
    <t>Sl.
No.</t>
  </si>
  <si>
    <t>Item Code / Make</t>
  </si>
  <si>
    <t>Please Enable Macros to View BoQ information</t>
  </si>
  <si>
    <t>BoQ_Ver3.0</t>
  </si>
  <si>
    <t>Normal</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</si>
  <si>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</si>
  <si>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</si>
  <si>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</si>
  <si>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</si>
  <si>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</si>
  <si>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</si>
  <si>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</si>
  <si>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</si>
  <si>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</si>
  <si>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</si>
  <si>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</si>
  <si>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</si>
  <si>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</si>
  <si>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</si>
  <si>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</si>
  <si>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</si>
  <si>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</si>
  <si>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</si>
  <si>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</si>
  <si>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</si>
  <si>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</si>
  <si>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</si>
  <si>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</si>
  <si>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</si>
  <si>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</si>
  <si>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Quoted Rate in Words</t>
  </si>
  <si>
    <t>Quoted Rate in Figures</t>
  </si>
  <si>
    <t>INR and Other Currency</t>
  </si>
  <si>
    <t>Name of the Bidder/ Bidding Firm / Company :</t>
  </si>
  <si>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</si>
  <si>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</si>
  <si>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</si>
  <si>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</si>
  <si>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</si>
  <si>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</si>
  <si>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t>Name of Work: Supply, Installation, Integration, Testing and Commissioning of hardware and software packages, interfaces, tools and / or drivers, offering onsite comprehensive warranty of five years, post warranty comprehensive maintenance for two years and operation for a period of seven years of the complete and fully integrated functional Fulldome digital 2D &amp; active 3D immersive projection system at Indira Gandhi Science Complex Planetarium, Patna (Bihar).</t>
  </si>
  <si>
    <t>Job</t>
  </si>
  <si>
    <t>Amount of tax, if any,(For Unit Price Quoted in other than INR)</t>
  </si>
  <si>
    <t>item2</t>
  </si>
  <si>
    <t>Full Conversion</t>
  </si>
  <si>
    <t>TOTAL AMOUNT quoted in INR Only</t>
  </si>
  <si>
    <t>TOTAL AMOUNT QUOTED IN COLUMN M
In Words</t>
  </si>
  <si>
    <t>Item Rate</t>
  </si>
  <si>
    <t>INR,USD,EUR,GBP</t>
  </si>
  <si>
    <r>
      <t xml:space="preserve">Total Amount in quoted Currency  </t>
    </r>
    <r>
      <rPr>
        <b/>
        <sz val="11"/>
        <color indexed="30"/>
        <rFont val="Arial"/>
        <family val="2"/>
      </rPr>
      <t>(To be quoted in other than INR/ Other Currency)</t>
    </r>
  </si>
  <si>
    <t>TOTAL AMOUNT in quoted currency /INR                                    (As per Column M)</t>
  </si>
  <si>
    <r>
      <t xml:space="preserve">Total Amount including Tax Component and other charges, if any  (As per Annexure H, some items are to be quoted in INR )                                </t>
    </r>
    <r>
      <rPr>
        <b/>
        <sz val="11"/>
        <color indexed="30"/>
        <rFont val="Arial"/>
        <family val="2"/>
      </rPr>
      <t>(To be quoted in  INR only)</t>
    </r>
  </si>
  <si>
    <r>
      <t xml:space="preserve">Supply, Installation, Integration, Testing and Commissioning of hardware and software packages, interfaces, tools and / or drivers, including  five years defect liability period of the complete and fully integrated functional Fulldome digital 2D &amp; active 3D immersive projection system at Indira Gandhi Science Complex Planetarium, Patna (Bihar), India WITH 5 years onsite comprehensive warranty.                                                                           </t>
    </r>
    <r>
      <rPr>
        <sz val="11"/>
        <color indexed="60"/>
        <rFont val="Arial"/>
        <family val="2"/>
      </rPr>
      <t>(Rate should be tallIied as per enclosed Cost Break Up Sheet Annexure H)</t>
    </r>
  </si>
  <si>
    <r>
      <t xml:space="preserve">Two Years Comprehensive Maintenance after defect liability period of five years for Sl. No. 1.01                                               </t>
    </r>
    <r>
      <rPr>
        <sz val="11"/>
        <color indexed="60"/>
        <rFont val="Arial"/>
        <family val="2"/>
      </rPr>
      <t>(Rate should be tallied as per enclosed Cost Break Up Sheet Annexure H-1 PART B)</t>
    </r>
  </si>
  <si>
    <r>
      <rPr>
        <b/>
        <sz val="11"/>
        <rFont val="Arial"/>
        <family val="2"/>
      </rPr>
      <t xml:space="preserve">Total Amount of Operation Charges for period of Seven Years for Sl. No. 1.01 </t>
    </r>
    <r>
      <rPr>
        <b/>
        <sz val="11"/>
        <color indexed="60"/>
        <rFont val="Arial"/>
        <family val="2"/>
      </rPr>
      <t xml:space="preserve">(Rate Should be tallied with enclosed Cost Break Up Sheet Annexure H-1 PART A)    </t>
    </r>
    <r>
      <rPr>
        <b/>
        <sz val="11"/>
        <rFont val="Arial"/>
        <family val="2"/>
      </rPr>
      <t xml:space="preserve">                                    </t>
    </r>
    <r>
      <rPr>
        <sz val="11"/>
        <rFont val="Arial"/>
        <family val="2"/>
      </rPr>
      <t xml:space="preserve">                   </t>
    </r>
    <r>
      <rPr>
        <b/>
        <sz val="11"/>
        <color indexed="30"/>
        <rFont val="Arial"/>
        <family val="2"/>
      </rPr>
      <t>(To be quoted in INR Only)</t>
    </r>
  </si>
  <si>
    <t>Contract No:  I-18012/7/21(86)</t>
  </si>
  <si>
    <t>Tender Inviting Authority: National Council of Science Museums, Kolkata                                                                                                                                                                                                                         Annexure C</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</si>
</sst>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sz val="11"/>
      <color indexed="6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medium"/>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172" fontId="2" fillId="0" borderId="12"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2"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172" fontId="6" fillId="0" borderId="11"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8" xfId="59" applyNumberFormat="1" applyFont="1" applyFill="1" applyBorder="1" applyAlignment="1">
      <alignment horizontal="right" vertical="top"/>
      <protection/>
    </xf>
    <xf numFmtId="0" fontId="2" fillId="0" borderId="11" xfId="57" applyNumberFormat="1" applyFont="1" applyFill="1" applyBorder="1" applyAlignment="1" applyProtection="1">
      <alignment horizontal="center" vertical="top" wrapText="1"/>
      <protection locked="0"/>
    </xf>
    <xf numFmtId="0" fontId="2" fillId="0" borderId="10" xfId="57" applyNumberFormat="1" applyFont="1" applyFill="1" applyBorder="1" applyAlignment="1" applyProtection="1">
      <alignment horizontal="center" vertical="top" wrapText="1"/>
      <protection locked="0"/>
    </xf>
    <xf numFmtId="0" fontId="73" fillId="0" borderId="11" xfId="59" applyNumberFormat="1" applyFont="1" applyFill="1" applyBorder="1" applyAlignment="1">
      <alignment horizontal="left" vertical="top" wrapText="1" readingOrder="1"/>
      <protection/>
    </xf>
    <xf numFmtId="0" fontId="2" fillId="36" borderId="11" xfId="57" applyNumberFormat="1" applyFont="1" applyFill="1" applyBorder="1" applyAlignment="1" applyProtection="1">
      <alignment horizontal="right" vertical="top"/>
      <protection locked="0"/>
    </xf>
    <xf numFmtId="2" fontId="2" fillId="33" borderId="19" xfId="57" applyNumberFormat="1" applyFont="1" applyFill="1" applyBorder="1" applyAlignment="1" applyProtection="1">
      <alignment horizontal="right" vertical="top"/>
      <protection locked="0"/>
    </xf>
    <xf numFmtId="0" fontId="3" fillId="34" borderId="11" xfId="59" applyNumberFormat="1" applyFont="1" applyFill="1" applyBorder="1" applyAlignment="1">
      <alignment vertical="top" wrapText="1"/>
      <protection/>
    </xf>
    <xf numFmtId="2" fontId="2" fillId="36" borderId="11" xfId="57" applyNumberFormat="1" applyFont="1" applyFill="1" applyBorder="1" applyAlignment="1" applyProtection="1">
      <alignment horizontal="center" vertical="top" wrapText="1"/>
      <protection locked="0"/>
    </xf>
    <xf numFmtId="2" fontId="2" fillId="37" borderId="19" xfId="57" applyNumberFormat="1" applyFont="1" applyFill="1" applyBorder="1" applyAlignment="1" applyProtection="1">
      <alignment horizontal="right" vertical="top"/>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0.11\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M14" sqref="M14"/>
    </sheetView>
  </sheetViews>
  <sheetFormatPr defaultColWidth="9.140625" defaultRowHeight="15"/>
  <cols>
    <col min="1" max="1" width="14.7109375" style="27" customWidth="1"/>
    <col min="2" max="2" width="59.28125" style="27" customWidth="1"/>
    <col min="3" max="3" width="13.57421875" style="27" customWidth="1"/>
    <col min="4" max="4" width="12.421875" style="27" customWidth="1"/>
    <col min="5" max="5" width="13.421875" style="27" customWidth="1"/>
    <col min="6" max="6" width="15.140625" style="27" hidden="1" customWidth="1"/>
    <col min="7" max="7" width="14.140625" style="27" hidden="1" customWidth="1"/>
    <col min="8" max="8" width="13.8515625" style="27" hidden="1" customWidth="1"/>
    <col min="9" max="10" width="12.140625" style="27" hidden="1" customWidth="1"/>
    <col min="11" max="11" width="18.7109375" style="27" hidden="1" customWidth="1"/>
    <col min="12" max="12" width="14.28125" style="27" customWidth="1"/>
    <col min="13" max="13" width="38.00390625" style="27" customWidth="1"/>
    <col min="14" max="14" width="40.8515625" style="52" customWidth="1"/>
    <col min="15" max="15" width="22.7109375" style="27" hidden="1" customWidth="1"/>
    <col min="16" max="20" width="12.28125" style="27" hidden="1" customWidth="1"/>
    <col min="21" max="21" width="15.421875" style="27" hidden="1" customWidth="1"/>
    <col min="22" max="22" width="13.7109375" style="27" hidden="1" customWidth="1"/>
    <col min="23" max="23" width="13.57421875" style="27" hidden="1" customWidth="1"/>
    <col min="24" max="24" width="11.28125" style="27" hidden="1" customWidth="1"/>
    <col min="25" max="25" width="12.57421875" style="27" hidden="1" customWidth="1"/>
    <col min="26" max="26" width="12.28125" style="27" hidden="1" customWidth="1"/>
    <col min="27" max="51" width="9.140625" style="27" hidden="1" customWidth="1"/>
    <col min="52" max="53" width="36.8515625" style="27" customWidth="1"/>
    <col min="54" max="54" width="38.42187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30"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39.75" customHeight="1" hidden="1">
      <c r="A2" s="29" t="s">
        <v>3</v>
      </c>
      <c r="B2" s="29" t="s">
        <v>47</v>
      </c>
      <c r="C2" s="29" t="s">
        <v>4</v>
      </c>
      <c r="D2" s="29" t="s">
        <v>32</v>
      </c>
      <c r="E2" s="29" t="s">
        <v>48</v>
      </c>
      <c r="J2" s="4"/>
      <c r="K2" s="4"/>
      <c r="L2" s="4"/>
      <c r="O2" s="2"/>
      <c r="P2" s="2"/>
      <c r="Q2" s="3"/>
    </row>
    <row r="3" spans="1:243" s="1" customFormat="1" ht="29.25" customHeight="1" hidden="1">
      <c r="A3" s="1" t="s">
        <v>6</v>
      </c>
      <c r="IE3" s="3"/>
      <c r="IF3" s="3"/>
      <c r="IG3" s="3"/>
      <c r="IH3" s="3"/>
      <c r="II3" s="3"/>
    </row>
    <row r="4" spans="1:243" s="5" customFormat="1" ht="30" customHeight="1">
      <c r="A4" s="75" t="s">
        <v>56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 customHeight="1">
      <c r="A5" s="75" t="s">
        <v>40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60.75" customHeight="1">
      <c r="A8" s="30" t="s">
        <v>33</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8"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11</v>
      </c>
      <c r="BA10" s="11" t="s">
        <v>9</v>
      </c>
      <c r="BB10" s="11" t="s">
        <v>9</v>
      </c>
      <c r="BC10" s="11" t="s">
        <v>10</v>
      </c>
      <c r="IE10" s="13"/>
      <c r="IF10" s="13"/>
      <c r="IG10" s="13"/>
      <c r="IH10" s="13"/>
      <c r="II10" s="13"/>
    </row>
    <row r="11" spans="1:243" s="12" customFormat="1" ht="150.75" customHeight="1">
      <c r="A11" s="11" t="s">
        <v>0</v>
      </c>
      <c r="B11" s="53" t="s">
        <v>14</v>
      </c>
      <c r="C11" s="53" t="s">
        <v>1</v>
      </c>
      <c r="D11" s="53" t="s">
        <v>15</v>
      </c>
      <c r="E11" s="53" t="s">
        <v>16</v>
      </c>
      <c r="F11" s="53" t="s">
        <v>39</v>
      </c>
      <c r="G11" s="53"/>
      <c r="H11" s="53"/>
      <c r="I11" s="53" t="s">
        <v>17</v>
      </c>
      <c r="J11" s="53" t="s">
        <v>18</v>
      </c>
      <c r="K11" s="53" t="s">
        <v>19</v>
      </c>
      <c r="L11" s="53" t="s">
        <v>20</v>
      </c>
      <c r="M11" s="54" t="s">
        <v>49</v>
      </c>
      <c r="N11" s="54" t="s">
        <v>51</v>
      </c>
      <c r="O11" s="53" t="s">
        <v>42</v>
      </c>
      <c r="P11" s="53" t="s">
        <v>38</v>
      </c>
      <c r="Q11" s="53" t="s">
        <v>37</v>
      </c>
      <c r="R11" s="53" t="s">
        <v>36</v>
      </c>
      <c r="S11" s="53" t="s">
        <v>35</v>
      </c>
      <c r="T11" s="53" t="s">
        <v>34</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65" t="s">
        <v>54</v>
      </c>
      <c r="BA11" s="55" t="s">
        <v>50</v>
      </c>
      <c r="BB11" s="55" t="s">
        <v>45</v>
      </c>
      <c r="BC11" s="56" t="s">
        <v>46</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53</v>
      </c>
      <c r="BB12" s="57">
        <v>54</v>
      </c>
      <c r="BC12" s="57">
        <v>55</v>
      </c>
      <c r="IE12" s="13"/>
      <c r="IF12" s="13"/>
      <c r="IG12" s="13"/>
      <c r="IH12" s="13"/>
      <c r="II12" s="13"/>
    </row>
    <row r="13" spans="1:243" s="20" customFormat="1" ht="132.75" customHeight="1">
      <c r="A13" s="31">
        <v>1.01</v>
      </c>
      <c r="B13" s="35" t="s">
        <v>52</v>
      </c>
      <c r="C13" s="62" t="s">
        <v>21</v>
      </c>
      <c r="D13" s="32">
        <v>1</v>
      </c>
      <c r="E13" s="15" t="s">
        <v>41</v>
      </c>
      <c r="F13" s="32">
        <v>55</v>
      </c>
      <c r="G13" s="22"/>
      <c r="H13" s="16"/>
      <c r="I13" s="33" t="s">
        <v>23</v>
      </c>
      <c r="J13" s="17">
        <f>IF(I13="Less(-)",-1,1)</f>
        <v>1</v>
      </c>
      <c r="K13" s="18" t="s">
        <v>44</v>
      </c>
      <c r="L13" s="18" t="s">
        <v>5</v>
      </c>
      <c r="M13" s="64"/>
      <c r="N13" s="64"/>
      <c r="O13" s="63"/>
      <c r="P13" s="61"/>
      <c r="Q13" s="22"/>
      <c r="R13" s="22"/>
      <c r="S13" s="61"/>
      <c r="T13" s="60"/>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66"/>
      <c r="BA13" s="34">
        <f>total_amount_ba($B$2,$D$2,D13,F13,J13,K13,M13)</f>
        <v>0</v>
      </c>
      <c r="BB13" s="19">
        <f>SUM(N13:AZ13)</f>
        <v>0</v>
      </c>
      <c r="BC13" s="35" t="str">
        <f>SpellNumber123(L13,BA13)</f>
        <v>INR Zero Only</v>
      </c>
      <c r="IE13" s="21">
        <v>1.01</v>
      </c>
      <c r="IF13" s="21" t="s">
        <v>24</v>
      </c>
      <c r="IG13" s="21" t="s">
        <v>21</v>
      </c>
      <c r="IH13" s="21">
        <v>123.223</v>
      </c>
      <c r="II13" s="21" t="s">
        <v>22</v>
      </c>
    </row>
    <row r="14" spans="1:243" s="20" customFormat="1" ht="121.5" customHeight="1">
      <c r="A14" s="31">
        <v>1.02</v>
      </c>
      <c r="B14" s="35" t="s">
        <v>53</v>
      </c>
      <c r="C14" s="62" t="s">
        <v>43</v>
      </c>
      <c r="D14" s="32">
        <v>1</v>
      </c>
      <c r="E14" s="15" t="s">
        <v>41</v>
      </c>
      <c r="F14" s="32">
        <v>55</v>
      </c>
      <c r="G14" s="22"/>
      <c r="H14" s="16"/>
      <c r="I14" s="33" t="s">
        <v>23</v>
      </c>
      <c r="J14" s="17">
        <f>IF(I14="Less(-)",-1,1)</f>
        <v>1</v>
      </c>
      <c r="K14" s="18" t="s">
        <v>44</v>
      </c>
      <c r="L14" s="18" t="s">
        <v>5</v>
      </c>
      <c r="M14" s="64"/>
      <c r="N14" s="67"/>
      <c r="O14" s="63"/>
      <c r="P14" s="61"/>
      <c r="Q14" s="22"/>
      <c r="R14" s="22"/>
      <c r="S14" s="61"/>
      <c r="T14" s="60"/>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34">
        <f>total_amount_ba($B$2,$D$2,D14,F14,J14,K14,M14)</f>
        <v>0</v>
      </c>
      <c r="BB14" s="19">
        <f>SUM(N14:AZ14)</f>
        <v>0</v>
      </c>
      <c r="BC14" s="35" t="str">
        <f>SpellNumber123(L14,BA14)</f>
        <v>INR Zero Only</v>
      </c>
      <c r="IE14" s="21">
        <v>1.01</v>
      </c>
      <c r="IF14" s="21" t="s">
        <v>24</v>
      </c>
      <c r="IG14" s="21" t="s">
        <v>21</v>
      </c>
      <c r="IH14" s="21">
        <v>123.223</v>
      </c>
      <c r="II14" s="21" t="s">
        <v>22</v>
      </c>
    </row>
    <row r="15" spans="1:243" s="20" customFormat="1" ht="24.75" customHeight="1">
      <c r="A15" s="36" t="s">
        <v>27</v>
      </c>
      <c r="B15" s="37"/>
      <c r="C15" s="38"/>
      <c r="D15" s="39"/>
      <c r="E15" s="39"/>
      <c r="F15" s="39"/>
      <c r="G15" s="39"/>
      <c r="H15" s="40"/>
      <c r="I15" s="40"/>
      <c r="J15" s="40"/>
      <c r="K15" s="40"/>
      <c r="L15" s="41"/>
      <c r="BA15" s="42">
        <f>SUM(BA13:BA14)</f>
        <v>0</v>
      </c>
      <c r="BB15" s="42">
        <f>SUM(BB13:BB14)</f>
        <v>0</v>
      </c>
      <c r="BC15" s="35" t="str">
        <f>SpellNumber(L15,BA15)</f>
        <v> Zero Only</v>
      </c>
      <c r="IE15" s="21">
        <v>4</v>
      </c>
      <c r="IF15" s="21" t="s">
        <v>25</v>
      </c>
      <c r="IG15" s="21" t="s">
        <v>26</v>
      </c>
      <c r="IH15" s="21">
        <v>10</v>
      </c>
      <c r="II15" s="21" t="s">
        <v>22</v>
      </c>
    </row>
    <row r="16" spans="1:243" s="25" customFormat="1" ht="54.75" customHeight="1" hidden="1">
      <c r="A16" s="37" t="s">
        <v>31</v>
      </c>
      <c r="B16" s="43"/>
      <c r="C16" s="23"/>
      <c r="D16" s="44"/>
      <c r="E16" s="45" t="s">
        <v>28</v>
      </c>
      <c r="F16" s="58"/>
      <c r="G16" s="46"/>
      <c r="H16" s="24"/>
      <c r="I16" s="24"/>
      <c r="J16" s="24"/>
      <c r="K16" s="47"/>
      <c r="L16" s="48"/>
      <c r="M16" s="49" t="s">
        <v>29</v>
      </c>
      <c r="O16" s="20"/>
      <c r="P16" s="20"/>
      <c r="Q16" s="20"/>
      <c r="R16" s="20"/>
      <c r="S16" s="20"/>
      <c r="BA16" s="59">
        <f>IF(ISBLANK(F16),0,IF(E16="Excess (+)",ROUND(BA15+(BA15*F16),2),IF(E16="Less (-)",ROUND(BA15+(BA15*F16*(-1)),2),0)))</f>
        <v>0</v>
      </c>
      <c r="BB16" s="50">
        <f>ROUND(BA16,0)</f>
        <v>0</v>
      </c>
      <c r="BC16" s="51" t="str">
        <f>SpellNumber(L16,BB16)</f>
        <v> Zero Only</v>
      </c>
      <c r="IE16" s="26"/>
      <c r="IF16" s="26"/>
      <c r="IG16" s="26"/>
      <c r="IH16" s="26"/>
      <c r="II16" s="26"/>
    </row>
    <row r="17" spans="1:243" s="25" customFormat="1" ht="43.5" customHeight="1">
      <c r="A17" s="36" t="s">
        <v>30</v>
      </c>
      <c r="B17" s="36"/>
      <c r="C17" s="71"/>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E17" s="26"/>
      <c r="IF17" s="26"/>
      <c r="IG17" s="26"/>
      <c r="IH17" s="26"/>
      <c r="II17" s="26"/>
    </row>
    <row r="18" spans="3:243" s="12" customFormat="1" ht="15">
      <c r="C18" s="27"/>
      <c r="D18" s="27"/>
      <c r="E18" s="27"/>
      <c r="F18" s="27"/>
      <c r="G18" s="27"/>
      <c r="H18" s="27"/>
      <c r="I18" s="27"/>
      <c r="J18" s="27"/>
      <c r="K18" s="27"/>
      <c r="L18" s="27"/>
      <c r="M18" s="27"/>
      <c r="O18" s="27"/>
      <c r="BA18" s="27"/>
      <c r="BC18" s="27"/>
      <c r="IE18" s="13"/>
      <c r="IF18" s="13"/>
      <c r="IG18" s="13"/>
      <c r="IH18" s="13"/>
      <c r="II18" s="13"/>
    </row>
  </sheetData>
  <sheetProtection password="D6CC" sheet="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list" allowBlank="1" showInputMessage="1" showErrorMessage="1" sqref="L13 L14">
      <formula1>"INR,USD,EUR,GBP"</formula1>
    </dataValidation>
    <dataValidation type="decimal" allowBlank="1" showInputMessage="1" showErrorMessage="1" errorTitle="Invaid Entry" error="Only Numeric Values are allowed. " sqref="M13:N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 UNNIKRISHNAN</cp:lastModifiedBy>
  <cp:lastPrinted>2014-12-11T06:40:55Z</cp:lastPrinted>
  <dcterms:created xsi:type="dcterms:W3CDTF">2009-01-30T06:42:42Z</dcterms:created>
  <dcterms:modified xsi:type="dcterms:W3CDTF">2021-08-26T12:00:35Z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